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gyKetto\Oktatas\19kozep\HF\"/>
    </mc:Choice>
  </mc:AlternateContent>
  <bookViews>
    <workbookView xWindow="0" yWindow="0" windowWidth="22920" windowHeight="1032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P29" i="1" l="1"/>
  <c r="O29" i="1"/>
  <c r="R29" i="1"/>
  <c r="N29" i="1"/>
  <c r="Q29" i="1"/>
  <c r="M29" i="1"/>
  <c r="C17" i="1"/>
  <c r="R17" i="1" s="1"/>
  <c r="C18" i="1"/>
  <c r="C25" i="1" s="1"/>
  <c r="C16" i="1"/>
  <c r="R16" i="1" s="1"/>
  <c r="C15" i="1"/>
  <c r="P15" i="1" s="1"/>
  <c r="C14" i="1"/>
  <c r="R14" i="1" s="1"/>
  <c r="R25" i="1" l="1"/>
  <c r="N25" i="1"/>
  <c r="Q25" i="1"/>
  <c r="M25" i="1"/>
  <c r="P25" i="1"/>
  <c r="O25" i="1"/>
  <c r="R18" i="1"/>
  <c r="O14" i="1"/>
  <c r="O16" i="1"/>
  <c r="P16" i="1"/>
  <c r="R15" i="1"/>
  <c r="M15" i="1"/>
  <c r="N17" i="1"/>
  <c r="Q17" i="1"/>
  <c r="P17" i="1"/>
  <c r="N15" i="1"/>
  <c r="Q15" i="1"/>
  <c r="M17" i="1"/>
  <c r="O18" i="1"/>
  <c r="P14" i="1"/>
  <c r="P18" i="1"/>
  <c r="M14" i="1"/>
  <c r="Q14" i="1"/>
  <c r="O15" i="1"/>
  <c r="M16" i="1"/>
  <c r="Q16" i="1"/>
  <c r="O17" i="1"/>
  <c r="M18" i="1"/>
  <c r="Q18" i="1"/>
  <c r="N14" i="1"/>
  <c r="N16" i="1"/>
  <c r="N18" i="1"/>
  <c r="R20" i="1"/>
  <c r="P20" i="1"/>
  <c r="N20" i="1"/>
  <c r="O20" i="1"/>
  <c r="Q20" i="1"/>
  <c r="M20" i="1"/>
  <c r="C19" i="1"/>
  <c r="P19" i="1" s="1"/>
  <c r="M19" i="1" l="1"/>
  <c r="M31" i="1" s="1"/>
  <c r="M33" i="1" s="1"/>
  <c r="O19" i="1"/>
  <c r="P31" i="1"/>
  <c r="P33" i="1" s="1"/>
  <c r="N19" i="1"/>
  <c r="Q19" i="1"/>
  <c r="R19" i="1"/>
  <c r="O31" i="1" l="1"/>
  <c r="O33" i="1" s="1"/>
  <c r="R31" i="1"/>
  <c r="R33" i="1" s="1"/>
  <c r="Q31" i="1"/>
  <c r="Q33" i="1" s="1"/>
  <c r="N31" i="1"/>
  <c r="N33" i="1" s="1"/>
</calcChain>
</file>

<file path=xl/sharedStrings.xml><?xml version="1.0" encoding="utf-8"?>
<sst xmlns="http://schemas.openxmlformats.org/spreadsheetml/2006/main" count="47" uniqueCount="38">
  <si>
    <t>Hossz</t>
  </si>
  <si>
    <t>Szélesség</t>
  </si>
  <si>
    <t>Magasság</t>
  </si>
  <si>
    <t>Térfogat</t>
  </si>
  <si>
    <t>Beton</t>
  </si>
  <si>
    <t>Mennyezet</t>
  </si>
  <si>
    <t>Ablak</t>
  </si>
  <si>
    <t>Padló</t>
  </si>
  <si>
    <t>Parketta</t>
  </si>
  <si>
    <t>Álmennyezet</t>
  </si>
  <si>
    <t>Üveg</t>
  </si>
  <si>
    <t>Levegő</t>
  </si>
  <si>
    <t>m</t>
  </si>
  <si>
    <t>m2/fő</t>
  </si>
  <si>
    <t>Teremméretek</t>
  </si>
  <si>
    <t>Parapetmagasság</t>
  </si>
  <si>
    <t>1. hosszú fal</t>
  </si>
  <si>
    <t>Parapet (2. hosszú fal)</t>
  </si>
  <si>
    <t>Ember</t>
  </si>
  <si>
    <t>II. Elnyelési felületben kifejezett tárgyak, objektumok</t>
  </si>
  <si>
    <t>III. Levegő elnyelése</t>
  </si>
  <si>
    <t>Frekvencia [Hz]</t>
  </si>
  <si>
    <t>Eredő elnyelési felület</t>
  </si>
  <si>
    <t>Termék</t>
  </si>
  <si>
    <t>Felület [m2]</t>
  </si>
  <si>
    <t>Összes elnyelési felület</t>
  </si>
  <si>
    <t>I. Felületek  - Elnyelési tényezőkkel jellemzett felületek</t>
  </si>
  <si>
    <t>T [s]</t>
  </si>
  <si>
    <t>(Sabine-képlettel)</t>
  </si>
  <si>
    <t>Rövid falak (2 db!!!)</t>
  </si>
  <si>
    <t>A zöld háttérrel jelölt mezőket kell kitölteni.</t>
  </si>
  <si>
    <t>A kék háttérrel jelölt mezők összefüggnek: a burkolatlan mennyezet felülete a teljes mennyezet felülete és az álmennyezet felületének különbsége</t>
  </si>
  <si>
    <t>m3</t>
  </si>
  <si>
    <t>Elnyelési tényezők - Alfa [-]</t>
  </si>
  <si>
    <t>Elnyelési felület / db - As [m2]</t>
  </si>
  <si>
    <t>Fajlagos elnyelési felület [1/m]</t>
  </si>
  <si>
    <t>"darab"</t>
  </si>
  <si>
    <t>Egy példa utózengési idő számítására - máshogy is lehet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</si>
</sst>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0" fontId="1" fillId="2" borderId="0" xfId="0" applyFont="1" applyFill="1"/>
    <xf numFmtId="0" fontId="2" fillId="4" borderId="0" xfId="0" applyFont="1" applyFill="1"/>
    <xf numFmtId="2" fontId="2" fillId="4" borderId="0" xfId="0" applyNumberFormat="1" applyFont="1" applyFill="1"/>
    <xf numFmtId="0" fontId="0" fillId="5" borderId="0" xfId="0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sqref="A1:R1"/>
    </sheetView>
  </sheetViews>
  <sheetFormatPr defaultRowHeight="15" x14ac:dyDescent="0.25"/>
  <cols>
    <col min="1" max="1" width="22.140625" customWidth="1"/>
    <col min="3" max="3" width="11.85546875" bestFit="1" customWidth="1"/>
    <col min="4" max="4" width="28.7109375" customWidth="1"/>
    <col min="12" max="12" width="21.5703125" bestFit="1" customWidth="1"/>
    <col min="20" max="20" width="15.7109375" bestFit="1" customWidth="1"/>
  </cols>
  <sheetData>
    <row r="1" spans="1:18" ht="18.75" x14ac:dyDescent="0.3">
      <c r="A1" s="11" t="s">
        <v>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3" spans="1:18" x14ac:dyDescent="0.25">
      <c r="A3" s="2" t="s">
        <v>14</v>
      </c>
    </row>
    <row r="4" spans="1:18" x14ac:dyDescent="0.25">
      <c r="A4" t="s">
        <v>1</v>
      </c>
      <c r="B4" s="1">
        <v>8</v>
      </c>
      <c r="C4" t="s">
        <v>12</v>
      </c>
      <c r="D4" t="s">
        <v>30</v>
      </c>
    </row>
    <row r="5" spans="1:18" x14ac:dyDescent="0.25">
      <c r="A5" t="s">
        <v>0</v>
      </c>
      <c r="B5" s="1">
        <v>10</v>
      </c>
      <c r="C5" t="s">
        <v>12</v>
      </c>
      <c r="D5" t="s">
        <v>31</v>
      </c>
    </row>
    <row r="6" spans="1:18" x14ac:dyDescent="0.25">
      <c r="A6" t="s">
        <v>2</v>
      </c>
      <c r="B6" s="1">
        <v>5</v>
      </c>
      <c r="C6" t="s">
        <v>12</v>
      </c>
    </row>
    <row r="7" spans="1:18" x14ac:dyDescent="0.25">
      <c r="A7" t="s">
        <v>15</v>
      </c>
      <c r="B7" s="1">
        <v>0.8</v>
      </c>
      <c r="C7" t="s">
        <v>12</v>
      </c>
    </row>
    <row r="8" spans="1:18" x14ac:dyDescent="0.25">
      <c r="A8" t="s">
        <v>3</v>
      </c>
      <c r="B8">
        <f>B5*B4*B6</f>
        <v>400</v>
      </c>
      <c r="C8" t="s">
        <v>32</v>
      </c>
    </row>
    <row r="10" spans="1:18" x14ac:dyDescent="0.25">
      <c r="D10" s="10" t="s">
        <v>21</v>
      </c>
      <c r="E10" s="2">
        <v>125</v>
      </c>
      <c r="F10" s="2">
        <v>250</v>
      </c>
      <c r="G10" s="2">
        <v>500</v>
      </c>
      <c r="H10" s="2">
        <v>1000</v>
      </c>
      <c r="I10" s="2">
        <v>2000</v>
      </c>
      <c r="J10" s="2">
        <v>4000</v>
      </c>
      <c r="L10" s="10" t="s">
        <v>21</v>
      </c>
      <c r="M10" s="2">
        <v>125</v>
      </c>
      <c r="N10" s="2">
        <v>250</v>
      </c>
      <c r="O10" s="2">
        <v>500</v>
      </c>
      <c r="P10" s="2">
        <v>1000</v>
      </c>
      <c r="Q10" s="2">
        <v>2000</v>
      </c>
      <c r="R10" s="2">
        <v>4000</v>
      </c>
    </row>
    <row r="11" spans="1:18" x14ac:dyDescent="0.25">
      <c r="A11" s="2" t="s">
        <v>26</v>
      </c>
    </row>
    <row r="12" spans="1:18" x14ac:dyDescent="0.25">
      <c r="E12" s="3"/>
      <c r="F12" s="3"/>
      <c r="G12" s="3"/>
      <c r="H12" s="3"/>
      <c r="I12" s="3"/>
      <c r="J12" s="3"/>
    </row>
    <row r="13" spans="1:18" x14ac:dyDescent="0.25">
      <c r="C13" t="s">
        <v>24</v>
      </c>
      <c r="D13" s="2" t="s">
        <v>33</v>
      </c>
      <c r="L13" s="2" t="s">
        <v>22</v>
      </c>
    </row>
    <row r="14" spans="1:18" x14ac:dyDescent="0.25">
      <c r="A14" t="s">
        <v>16</v>
      </c>
      <c r="B14" t="s">
        <v>4</v>
      </c>
      <c r="C14">
        <f>B5*B6</f>
        <v>50</v>
      </c>
      <c r="E14">
        <v>0.01</v>
      </c>
      <c r="F14">
        <v>0.01</v>
      </c>
      <c r="G14">
        <v>0.01</v>
      </c>
      <c r="H14">
        <v>0.02</v>
      </c>
      <c r="I14">
        <v>0.02</v>
      </c>
      <c r="J14">
        <v>0.03</v>
      </c>
      <c r="M14">
        <f>E14*$C14</f>
        <v>0.5</v>
      </c>
      <c r="N14">
        <f t="shared" ref="N14:R14" si="0">F14*$C14</f>
        <v>0.5</v>
      </c>
      <c r="O14">
        <f t="shared" si="0"/>
        <v>0.5</v>
      </c>
      <c r="P14">
        <f t="shared" si="0"/>
        <v>1</v>
      </c>
      <c r="Q14">
        <f t="shared" si="0"/>
        <v>1</v>
      </c>
      <c r="R14">
        <f t="shared" si="0"/>
        <v>1.5</v>
      </c>
    </row>
    <row r="15" spans="1:18" x14ac:dyDescent="0.25">
      <c r="A15" t="s">
        <v>29</v>
      </c>
      <c r="B15" t="s">
        <v>4</v>
      </c>
      <c r="C15">
        <f>2*B4*B6</f>
        <v>80</v>
      </c>
      <c r="E15">
        <v>0.01</v>
      </c>
      <c r="F15">
        <v>0.01</v>
      </c>
      <c r="G15">
        <v>0.01</v>
      </c>
      <c r="H15">
        <v>0.02</v>
      </c>
      <c r="I15">
        <v>0.02</v>
      </c>
      <c r="J15">
        <v>0.03</v>
      </c>
      <c r="M15">
        <f t="shared" ref="M15:M16" si="1">E15*$C15</f>
        <v>0.8</v>
      </c>
      <c r="N15">
        <f t="shared" ref="N15:N16" si="2">F15*$C15</f>
        <v>0.8</v>
      </c>
      <c r="O15">
        <f t="shared" ref="O15:O16" si="3">G15*$C15</f>
        <v>0.8</v>
      </c>
      <c r="P15">
        <f t="shared" ref="P15:P16" si="4">H15*$C15</f>
        <v>1.6</v>
      </c>
      <c r="Q15">
        <f t="shared" ref="Q15:Q16" si="5">I15*$C15</f>
        <v>1.6</v>
      </c>
      <c r="R15">
        <f t="shared" ref="R15:R16" si="6">J15*$C15</f>
        <v>2.4</v>
      </c>
    </row>
    <row r="16" spans="1:18" x14ac:dyDescent="0.25">
      <c r="A16" t="s">
        <v>17</v>
      </c>
      <c r="B16" t="s">
        <v>4</v>
      </c>
      <c r="C16">
        <f>B7*B5</f>
        <v>8</v>
      </c>
      <c r="E16">
        <v>0.01</v>
      </c>
      <c r="F16">
        <v>0.01</v>
      </c>
      <c r="G16">
        <v>0.01</v>
      </c>
      <c r="H16">
        <v>0.02</v>
      </c>
      <c r="I16">
        <v>0.02</v>
      </c>
      <c r="J16">
        <v>0.03</v>
      </c>
      <c r="M16">
        <f t="shared" si="1"/>
        <v>0.08</v>
      </c>
      <c r="N16">
        <f t="shared" si="2"/>
        <v>0.08</v>
      </c>
      <c r="O16">
        <f t="shared" si="3"/>
        <v>0.08</v>
      </c>
      <c r="P16">
        <f t="shared" si="4"/>
        <v>0.16</v>
      </c>
      <c r="Q16">
        <f t="shared" si="5"/>
        <v>0.16</v>
      </c>
      <c r="R16">
        <f t="shared" si="6"/>
        <v>0.24</v>
      </c>
    </row>
    <row r="17" spans="1:18" x14ac:dyDescent="0.25">
      <c r="A17" t="s">
        <v>6</v>
      </c>
      <c r="B17" t="s">
        <v>10</v>
      </c>
      <c r="C17">
        <f>B5*(B6-B7)</f>
        <v>42</v>
      </c>
      <c r="E17">
        <v>0.08</v>
      </c>
      <c r="F17">
        <v>0.04</v>
      </c>
      <c r="G17">
        <v>0.03</v>
      </c>
      <c r="H17">
        <v>0.03</v>
      </c>
      <c r="I17">
        <v>0.02</v>
      </c>
      <c r="J17">
        <v>0.02</v>
      </c>
      <c r="M17">
        <f t="shared" ref="M17:R20" si="7">E17*$C17</f>
        <v>3.36</v>
      </c>
      <c r="N17">
        <f t="shared" si="7"/>
        <v>1.68</v>
      </c>
      <c r="O17">
        <f t="shared" si="7"/>
        <v>1.26</v>
      </c>
      <c r="P17">
        <f t="shared" si="7"/>
        <v>1.26</v>
      </c>
      <c r="Q17">
        <f t="shared" si="7"/>
        <v>0.84</v>
      </c>
      <c r="R17">
        <f t="shared" si="7"/>
        <v>0.84</v>
      </c>
    </row>
    <row r="18" spans="1:18" x14ac:dyDescent="0.25">
      <c r="A18" t="s">
        <v>7</v>
      </c>
      <c r="B18" t="s">
        <v>8</v>
      </c>
      <c r="C18">
        <f>B4*B5</f>
        <v>80</v>
      </c>
      <c r="E18">
        <v>0.02</v>
      </c>
      <c r="F18">
        <v>0.03</v>
      </c>
      <c r="G18">
        <v>0.04</v>
      </c>
      <c r="H18">
        <v>0.05</v>
      </c>
      <c r="I18">
        <v>0.05</v>
      </c>
      <c r="J18">
        <v>0.06</v>
      </c>
      <c r="M18">
        <f t="shared" si="7"/>
        <v>1.6</v>
      </c>
      <c r="N18">
        <f t="shared" si="7"/>
        <v>2.4</v>
      </c>
      <c r="O18">
        <f t="shared" si="7"/>
        <v>3.2</v>
      </c>
      <c r="P18">
        <f t="shared" si="7"/>
        <v>4</v>
      </c>
      <c r="Q18">
        <f t="shared" si="7"/>
        <v>4</v>
      </c>
      <c r="R18">
        <f t="shared" si="7"/>
        <v>4.8</v>
      </c>
    </row>
    <row r="19" spans="1:18" x14ac:dyDescent="0.25">
      <c r="A19" s="9" t="s">
        <v>5</v>
      </c>
      <c r="B19" t="s">
        <v>4</v>
      </c>
      <c r="C19" s="9">
        <f>B4*B5-C20</f>
        <v>80</v>
      </c>
      <c r="E19">
        <v>0.01</v>
      </c>
      <c r="F19">
        <v>0.01</v>
      </c>
      <c r="G19">
        <v>0.01</v>
      </c>
      <c r="H19">
        <v>0.02</v>
      </c>
      <c r="I19">
        <v>0.02</v>
      </c>
      <c r="J19">
        <v>0.03</v>
      </c>
      <c r="M19" s="5">
        <f>E19*$C19</f>
        <v>0.8</v>
      </c>
      <c r="N19" s="5">
        <f t="shared" si="7"/>
        <v>0.8</v>
      </c>
      <c r="O19" s="5">
        <f t="shared" si="7"/>
        <v>0.8</v>
      </c>
      <c r="P19" s="5">
        <f t="shared" si="7"/>
        <v>1.6</v>
      </c>
      <c r="Q19" s="5">
        <f t="shared" si="7"/>
        <v>1.6</v>
      </c>
      <c r="R19" s="5">
        <f t="shared" si="7"/>
        <v>2.4</v>
      </c>
    </row>
    <row r="20" spans="1:18" x14ac:dyDescent="0.25">
      <c r="A20" s="9" t="s">
        <v>9</v>
      </c>
      <c r="B20" t="s">
        <v>23</v>
      </c>
      <c r="C20" s="1">
        <v>0</v>
      </c>
      <c r="E20" s="1">
        <v>0.45</v>
      </c>
      <c r="F20" s="1">
        <v>0.85</v>
      </c>
      <c r="G20" s="1">
        <v>1</v>
      </c>
      <c r="H20" s="1">
        <v>0.95</v>
      </c>
      <c r="I20" s="1">
        <v>1</v>
      </c>
      <c r="J20" s="1">
        <v>1</v>
      </c>
      <c r="M20" s="5">
        <f t="shared" ref="M20" si="8">E20*$C20</f>
        <v>0</v>
      </c>
      <c r="N20" s="5">
        <f t="shared" si="7"/>
        <v>0</v>
      </c>
      <c r="O20" s="5">
        <f t="shared" si="7"/>
        <v>0</v>
      </c>
      <c r="P20" s="5">
        <f t="shared" si="7"/>
        <v>0</v>
      </c>
      <c r="Q20" s="5">
        <f t="shared" si="7"/>
        <v>0</v>
      </c>
      <c r="R20" s="5">
        <f t="shared" si="7"/>
        <v>0</v>
      </c>
    </row>
    <row r="22" spans="1:18" x14ac:dyDescent="0.25">
      <c r="A22" s="2" t="s">
        <v>19</v>
      </c>
    </row>
    <row r="23" spans="1:18" x14ac:dyDescent="0.25">
      <c r="A23" s="2"/>
      <c r="D23" s="2" t="s">
        <v>34</v>
      </c>
      <c r="E23" s="4"/>
      <c r="F23" s="4"/>
      <c r="G23" s="4"/>
      <c r="H23" s="4"/>
      <c r="I23" s="4"/>
      <c r="J23" s="4"/>
      <c r="L23" s="2" t="s">
        <v>22</v>
      </c>
    </row>
    <row r="24" spans="1:18" x14ac:dyDescent="0.25">
      <c r="B24" t="s">
        <v>13</v>
      </c>
      <c r="C24" t="s">
        <v>36</v>
      </c>
    </row>
    <row r="25" spans="1:18" x14ac:dyDescent="0.25">
      <c r="A25" t="s">
        <v>18</v>
      </c>
      <c r="B25" s="1">
        <v>0.6</v>
      </c>
      <c r="C25">
        <f>ROUND(C18/B25,0)</f>
        <v>133</v>
      </c>
      <c r="E25">
        <v>0.05</v>
      </c>
      <c r="F25">
        <v>0.16</v>
      </c>
      <c r="G25">
        <v>0.25</v>
      </c>
      <c r="H25">
        <v>0.57999999999999996</v>
      </c>
      <c r="I25">
        <v>0.86</v>
      </c>
      <c r="J25">
        <v>1.03</v>
      </c>
      <c r="M25">
        <f>E25*$C$25</f>
        <v>6.65</v>
      </c>
      <c r="N25">
        <f t="shared" ref="N25:R25" si="9">F25*$C$25</f>
        <v>21.28</v>
      </c>
      <c r="O25">
        <f t="shared" si="9"/>
        <v>33.25</v>
      </c>
      <c r="P25">
        <f t="shared" si="9"/>
        <v>77.14</v>
      </c>
      <c r="Q25">
        <f t="shared" si="9"/>
        <v>114.38</v>
      </c>
      <c r="R25">
        <f t="shared" si="9"/>
        <v>136.99</v>
      </c>
    </row>
    <row r="27" spans="1:18" x14ac:dyDescent="0.25">
      <c r="A27" s="2" t="s">
        <v>20</v>
      </c>
    </row>
    <row r="28" spans="1:18" x14ac:dyDescent="0.25">
      <c r="A28" s="2"/>
      <c r="D28" s="2" t="s">
        <v>35</v>
      </c>
      <c r="L28" s="2" t="s">
        <v>22</v>
      </c>
    </row>
    <row r="29" spans="1:18" x14ac:dyDescent="0.25">
      <c r="A29" t="s">
        <v>11</v>
      </c>
      <c r="E29">
        <v>1E-4</v>
      </c>
      <c r="F29">
        <v>2.9999999999999997E-4</v>
      </c>
      <c r="G29">
        <v>5.9999999999999995E-4</v>
      </c>
      <c r="H29">
        <v>1E-3</v>
      </c>
      <c r="I29">
        <v>1.9E-3</v>
      </c>
      <c r="J29">
        <v>5.7999999999999996E-3</v>
      </c>
      <c r="M29">
        <f>4*$B$8*E29</f>
        <v>0.16</v>
      </c>
      <c r="N29">
        <f t="shared" ref="N29:R29" si="10">4*$B$8*F29</f>
        <v>0.48</v>
      </c>
      <c r="O29">
        <f t="shared" si="10"/>
        <v>0.96</v>
      </c>
      <c r="P29">
        <f t="shared" si="10"/>
        <v>1.6</v>
      </c>
      <c r="Q29">
        <f t="shared" si="10"/>
        <v>3.04</v>
      </c>
      <c r="R29">
        <f t="shared" si="10"/>
        <v>9.2799999999999994</v>
      </c>
    </row>
    <row r="31" spans="1:18" x14ac:dyDescent="0.25">
      <c r="L31" s="6" t="s">
        <v>25</v>
      </c>
      <c r="M31" s="6">
        <f>SUM(M14:M30)</f>
        <v>13.95</v>
      </c>
      <c r="N31" s="6">
        <f t="shared" ref="N31:R31" si="11">SUM(N14:N30)</f>
        <v>28.02</v>
      </c>
      <c r="O31" s="6">
        <f t="shared" si="11"/>
        <v>40.85</v>
      </c>
      <c r="P31" s="6">
        <f t="shared" si="11"/>
        <v>88.36</v>
      </c>
      <c r="Q31" s="6">
        <f t="shared" si="11"/>
        <v>126.62</v>
      </c>
      <c r="R31" s="6">
        <f t="shared" si="11"/>
        <v>158.45000000000002</v>
      </c>
    </row>
    <row r="33" spans="12:18" ht="18.75" x14ac:dyDescent="0.3">
      <c r="L33" s="7" t="s">
        <v>27</v>
      </c>
      <c r="M33" s="8">
        <f>ROUND(0.161*$B$8/M31,1)</f>
        <v>4.5999999999999996</v>
      </c>
      <c r="N33" s="8">
        <f>ROUND(0.161*$B$8/N31,1)</f>
        <v>2.2999999999999998</v>
      </c>
      <c r="O33" s="8">
        <f>ROUND(0.161*$B$8/O31,1)</f>
        <v>1.6</v>
      </c>
      <c r="P33" s="8">
        <f>ROUND(0.161*$B$8/P31,1)</f>
        <v>0.7</v>
      </c>
      <c r="Q33" s="8">
        <f>ROUND(0.161*$B$8/Q31,1)</f>
        <v>0.5</v>
      </c>
      <c r="R33" s="8">
        <f>ROUND(0.161*$B$8/R31,1)</f>
        <v>0.4</v>
      </c>
    </row>
    <row r="34" spans="12:18" x14ac:dyDescent="0.25">
      <c r="L34" t="s">
        <v>28</v>
      </c>
    </row>
  </sheetData>
  <mergeCells count="3">
    <mergeCell ref="E23:J23"/>
    <mergeCell ref="E12:J12"/>
    <mergeCell ref="A1:R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Attila Balázs</dc:creator>
  <cp:lastModifiedBy>Nagy Attila Balázs</cp:lastModifiedBy>
  <dcterms:created xsi:type="dcterms:W3CDTF">2019-12-20T09:33:53Z</dcterms:created>
  <dcterms:modified xsi:type="dcterms:W3CDTF">2019-12-21T00:23:15Z</dcterms:modified>
</cp:coreProperties>
</file>